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lculadora" state="visible" r:id="rId4"/>
    <sheet sheetId="2" name="Filamentos" state="visible" r:id="rId5"/>
    <sheet sheetId="3" name="Instrucciones" state="visible" r:id="rId6"/>
  </sheets>
  <calcPr calcId="171027"/>
</workbook>
</file>

<file path=xl/sharedStrings.xml><?xml version="1.0" encoding="utf-8"?>
<sst xmlns="http://schemas.openxmlformats.org/spreadsheetml/2006/main" count="96" uniqueCount="86">
  <si>
    <t>Calculadora de impresión 3D</t>
  </si>
  <si>
    <t>Plantilla offline · calculadora3d.online · Editá las celdas amarillas</t>
  </si>
  <si>
    <t>Proyecto</t>
  </si>
  <si>
    <t>Nombre del proyecto</t>
  </si>
  <si>
    <t/>
  </si>
  <si>
    <t>Cliente</t>
  </si>
  <si>
    <t>Materiales (filamentos)</t>
  </si>
  <si>
    <t>#</t>
  </si>
  <si>
    <t>Material</t>
  </si>
  <si>
    <t>Precio/kg</t>
  </si>
  <si>
    <t>Gramos</t>
  </si>
  <si>
    <t>Subtotal</t>
  </si>
  <si>
    <t>Material 01</t>
  </si>
  <si>
    <t>PLA</t>
  </si>
  <si>
    <t>Material 02</t>
  </si>
  <si>
    <t>Material 03</t>
  </si>
  <si>
    <t>Material 04</t>
  </si>
  <si>
    <t>Material 05</t>
  </si>
  <si>
    <t>Total material</t>
  </si>
  <si>
    <t>Tiempo de impresión</t>
  </si>
  <si>
    <t>Horas</t>
  </si>
  <si>
    <t>Minutos</t>
  </si>
  <si>
    <t>Tiempo total (h)</t>
  </si>
  <si>
    <t>Electricidad</t>
  </si>
  <si>
    <t>Consumo impresora (kW)</t>
  </si>
  <si>
    <t>Tarifa eléctrica ($/kWh)</t>
  </si>
  <si>
    <t>Costo eléctrico</t>
  </si>
  <si>
    <t>Costos adicionales</t>
  </si>
  <si>
    <t>Hardware / desgaste ($/h)</t>
  </si>
  <si>
    <t>Costo hardware</t>
  </si>
  <si>
    <t>Embalaje (fijo)</t>
  </si>
  <si>
    <t>Margen e impuesto</t>
  </si>
  <si>
    <t>Margen de ganancia (%)</t>
  </si>
  <si>
    <t>IVA / impuesto (%)</t>
  </si>
  <si>
    <t>Dejá el IVA en 0% si no facturás con impuesto. 100% de margen es punto de partida típico para piezas a pedido; subilo para productos terminados.</t>
  </si>
  <si>
    <t>Desglose y precio final</t>
  </si>
  <si>
    <t>Hardware</t>
  </si>
  <si>
    <t>Embalaje</t>
  </si>
  <si>
    <t>Subtotal (costo directo)</t>
  </si>
  <si>
    <t>PRECIO FINAL</t>
  </si>
  <si>
    <t>Fórmula: precio = (gramos × $/kg ÷ 1000) + (kW × horas × $/kWh) + ($/h hardware × horas) + embalaje, sobre eso margen %, sobre todo IVA %.</t>
  </si>
  <si>
    <t>Precio referencia (USD/kg)</t>
  </si>
  <si>
    <t>Notas</t>
  </si>
  <si>
    <t>PLA+</t>
  </si>
  <si>
    <t>PLA Silk</t>
  </si>
  <si>
    <t>PLA Mate</t>
  </si>
  <si>
    <t>PLA Madera</t>
  </si>
  <si>
    <t>PLA Carbono (CF)</t>
  </si>
  <si>
    <t>PLA Brillante</t>
  </si>
  <si>
    <t>PETG</t>
  </si>
  <si>
    <t>PETG-CF</t>
  </si>
  <si>
    <t>ABS</t>
  </si>
  <si>
    <t>ASA</t>
  </si>
  <si>
    <t>TPU 95A</t>
  </si>
  <si>
    <t>TPU 85A</t>
  </si>
  <si>
    <t>Nylon (PA)</t>
  </si>
  <si>
    <t>Nylon-CF</t>
  </si>
  <si>
    <t>Policarbonato (PC)</t>
  </si>
  <si>
    <t>PVA soluble</t>
  </si>
  <si>
    <t>HIPS</t>
  </si>
  <si>
    <t>PEEK</t>
  </si>
  <si>
    <t>Resina estándar</t>
  </si>
  <si>
    <t>Resina Tough</t>
  </si>
  <si>
    <t>Resina Flex</t>
  </si>
  <si>
    <t>Precios de referencia 2025 en dólares (USD). El valor real en tu país varía con la marca, el tipo de cambio y los impuestos de importación. Cargá en la hoja Calculadora el precio por kilo que pagás de verdad por el rollo.</t>
  </si>
  <si>
    <t>Cómo usar esta plantilla</t>
  </si>
  <si>
    <t>Para qué sirve</t>
  </si>
  <si>
    <t>Calcula el costo real y el precio de venta de una pieza impresa en 3D. Replica la misma fórmula que la calculadora online de calculadora3d.online, pero sin necesidad de conexión a internet.</t>
  </si>
  <si>
    <t>Qué editar</t>
  </si>
  <si>
    <t>Solo las celdas amarillas de la hoja Calculadora. Las celdas grises son fórmulas: si las tocás se rompe el cálculo. Para volver al original, descargá la plantilla de nuevo desde el sitio.</t>
  </si>
  <si>
    <t>Moneda</t>
  </si>
  <si>
    <t>La plantilla no tiene moneda fija. Cargás los precios en la moneda que uses (pesos, dólares, euros) y el resultado sale en la misma moneda. El símbolo $ es genérico.</t>
  </si>
  <si>
    <t>Materiales</t>
  </si>
  <si>
    <t>Hay 5 filas de material para imprimir multicolor o multi-filamento. Para piezas mono-material, dejá las otras 4 filas vacías: las fórmulas dan 0 en cuanto los gramos o el precio están vacíos.</t>
  </si>
  <si>
    <t>Tiempo</t>
  </si>
  <si>
    <t>Cargá horas y minutos por separado. La plantilla los suma a horas decimales para multiplicar por la tarifa eléctrica.</t>
  </si>
  <si>
    <t>Consumo típico de una FDM mediana: 0,15 kW (precargado). Si tu impresora es más grande, subilo. La tarifa $/kWh la sacás de tu factura.</t>
  </si>
  <si>
    <t>Hardware / desgaste</t>
  </si>
  <si>
    <t>Es la depreciación de la impresora por hora: precio de la máquina dividido por su vida útil esperada (5000–8000 h para una FDM hobbyista). Para una impresora de $300 USD: 300 ÷ 6000 ≈ 0,05 por hora.</t>
  </si>
  <si>
    <t>Margen</t>
  </si>
  <si>
    <t>60–100 % para piezas funcionales y prototipos. 200–400 % para productos terminados con diseño y presentación. Para tiradas grandes (+20 unidades) podés bajar a 40–60 %.</t>
  </si>
  <si>
    <t>IVA / impuesto</t>
  </si>
  <si>
    <t>Dejalo en 0 % si no facturás con impuesto. En México 16 %, Argentina 21 %, Chile/Colombia 19 %, Perú 18 %, España 21 %.</t>
  </si>
  <si>
    <t>Filamentos</t>
  </si>
  <si>
    <t>La hoja Filamentos tiene precios de referencia en USD. No los uses directamente: cargá en la hoja Calculadora el precio que pagás de verdad por tu rollo en tu moneda local.</t>
  </si>
  <si>
    <t>Plantilla gratuita · calculadora3d.online · Para la versión online subí tu .gcode y los gramos se completan solos.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</si>
</sst>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$&quot;#,##0.00"/>
    <numFmt numFmtId="165" formatCode="#,##0.0&quot; g&quot;"/>
    <numFmt numFmtId="166" formatCode="0&quot; h&quot;"/>
    <numFmt numFmtId="167" formatCode="0&quot; min&quot;"/>
    <numFmt numFmtId="168" formatCode="0.00&quot; h&quot;"/>
    <numFmt numFmtId="169" formatCode="0.00&quot; kW&quot;"/>
    <numFmt numFmtId="170" formatCode="&quot;$&quot;#,##0.00&quot; USD&quot;"/>
  </numFmts>
  <fonts count="13" x14ac:knownFonts="1">
    <font>
      <color theme="1"/>
      <family val="2"/>
      <scheme val="minor"/>
      <sz val="11"/>
      <name val="Calibri"/>
    </font>
    <font>
      <b/>
      <color rgb="FF111111"/>
      <sz val="18"/>
      <name val="Calibri"/>
    </font>
    <font>
      <color rgb="FF888888"/>
      <sz val="10"/>
      <name val="Calibri"/>
    </font>
    <font>
      <b/>
      <color rgb="FFFFFFFF"/>
      <sz val="11"/>
      <name val="Calibri"/>
    </font>
    <font>
      <color rgb="FF111111"/>
      <sz val="11"/>
      <name val="Calibri"/>
    </font>
    <font>
      <b/>
      <color rgb="FF111111"/>
      <sz val="10"/>
      <name val="Calibri"/>
    </font>
    <font>
      <b/>
      <color rgb="FF111111"/>
      <sz val="11"/>
      <name val="Calibri"/>
    </font>
    <font>
      <i/>
      <color rgb="FF666666"/>
      <sz val="10"/>
      <name val="Calibri"/>
    </font>
    <font>
      <b/>
      <color rgb="FF111111"/>
      <sz val="13"/>
      <name val="Calibri"/>
    </font>
    <font>
      <b/>
      <color rgb="FF111111"/>
      <sz val="14"/>
      <name val="Calibri"/>
    </font>
    <font>
      <b/>
      <color rgb="FF111111"/>
      <sz val="12"/>
      <name val="Calibri"/>
    </font>
    <font>
      <color rgb="FF333333"/>
      <sz val="11"/>
      <name val="Calibri"/>
    </font>
    <font>
      <i/>
      <color rgb="FF888888"/>
      <sz val="1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11111"/>
      </patternFill>
    </fill>
    <fill>
      <patternFill patternType="solid">
        <fgColor rgb="FFFFF6D6"/>
      </patternFill>
    </fill>
    <fill>
      <patternFill patternType="solid">
        <fgColor rgb="FFF1EFEA"/>
      </patternFill>
    </fill>
    <fill>
      <patternFill patternType="solid">
        <fgColor rgb="FFE7F2EA"/>
      </patternFill>
    </fill>
  </fills>
  <borders count="2">
    <border>
      <left/>
      <right/>
      <top/>
      <bottom/>
      <diagonal/>
    </border>
    <border>
      <left style="thin">
        <color rgb="FFE5E0D6"/>
      </left>
      <right style="thin">
        <color rgb="FFE5E0D6"/>
      </right>
      <top style="thin">
        <color rgb="FFE5E0D6"/>
      </top>
      <bottom style="thin">
        <color rgb="FFE5E0D6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3" borderId="1" xfId="0" applyFont="1" applyFill="1" applyBorder="1" applyAlignment="1">
      <alignment horizontal="right" vertical="center" indent="1"/>
    </xf>
    <xf numFmtId="0" fontId="5" fillId="4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indent="1"/>
    </xf>
    <xf numFmtId="165" fontId="4" fillId="3" borderId="1" xfId="0" applyNumberFormat="1" applyFont="1" applyFill="1" applyBorder="1" applyAlignment="1">
      <alignment horizontal="right" vertical="center" indent="1"/>
    </xf>
    <xf numFmtId="164" fontId="4" fillId="4" borderId="1" xfId="0" applyNumberFormat="1" applyFont="1" applyFill="1" applyBorder="1" applyAlignment="1">
      <alignment horizontal="right" vertical="center" indent="1"/>
    </xf>
    <xf numFmtId="0" fontId="6" fillId="0" borderId="1" xfId="0" applyFont="1" applyBorder="1" applyAlignment="1">
      <alignment horizontal="left" vertical="center" indent="1"/>
    </xf>
    <xf numFmtId="164" fontId="6" fillId="4" borderId="1" xfId="0" applyNumberFormat="1" applyFont="1" applyFill="1" applyBorder="1" applyAlignment="1">
      <alignment horizontal="right" vertical="center" indent="1"/>
    </xf>
    <xf numFmtId="166" fontId="4" fillId="3" borderId="1" xfId="0" applyNumberFormat="1" applyFont="1" applyFill="1" applyBorder="1" applyAlignment="1">
      <alignment horizontal="right" vertical="center" indent="1"/>
    </xf>
    <xf numFmtId="167" fontId="4" fillId="3" borderId="1" xfId="0" applyNumberFormat="1" applyFont="1" applyFill="1" applyBorder="1" applyAlignment="1">
      <alignment horizontal="right" vertical="center" indent="1"/>
    </xf>
    <xf numFmtId="168" fontId="4" fillId="4" borderId="1" xfId="0" applyNumberFormat="1" applyFont="1" applyFill="1" applyBorder="1" applyAlignment="1">
      <alignment horizontal="right" vertical="center" indent="1"/>
    </xf>
    <xf numFmtId="169" fontId="4" fillId="3" borderId="1" xfId="0" applyNumberFormat="1" applyFont="1" applyFill="1" applyBorder="1" applyAlignment="1">
      <alignment horizontal="right" vertical="center" indent="1"/>
    </xf>
    <xf numFmtId="9" fontId="4" fillId="3" borderId="1" xfId="0" applyNumberFormat="1" applyFont="1" applyFill="1" applyBorder="1" applyAlignment="1">
      <alignment horizontal="right" vertical="center" indent="1"/>
    </xf>
    <xf numFmtId="0" fontId="7" fillId="0" borderId="0" xfId="0" applyFont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indent="1"/>
    </xf>
    <xf numFmtId="164" fontId="9" fillId="5" borderId="1" xfId="0" applyNumberFormat="1" applyFont="1" applyFill="1" applyBorder="1" applyAlignment="1">
      <alignment horizontal="right" vertical="center" indent="1"/>
    </xf>
    <xf numFmtId="170" fontId="4" fillId="4" borderId="1" xfId="0" applyNumberFormat="1" applyFont="1" applyFill="1" applyBorder="1" applyAlignment="1">
      <alignment horizontal="right" vertical="center" inden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top" wrapText="1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workbookViewId="0" showGridLines="0">
      <pane ySplit="1" topLeftCell="A2" activePane="bottomLeft" state="frozen"/>
      <selection pane="bottomLeft"/>
    </sheetView>
  </sheetViews>
  <sheetFormatPr defaultRowHeight="22" outlineLevelRow="0" outlineLevelCol="0" x14ac:dyDescent="55" customHeight="1"/>
  <cols>
    <col min="1" max="1" width="3" customWidth="1"/>
    <col min="2" max="2" width="28" customWidth="1"/>
    <col min="3" max="3" width="22" customWidth="1"/>
    <col min="4" max="4" width="14" customWidth="1"/>
    <col min="5" max="5" width="12" customWidth="1"/>
    <col min="6" max="6" width="16" customWidth="1"/>
    <col min="7" max="7" width="3" customWidth="1"/>
  </cols>
  <sheetData>
    <row r="1" ht="32" customHeight="1" spans="2:6" x14ac:dyDescent="0.25">
      <c r="B1" s="1" t="s">
        <v>0</v>
      </c>
      <c r="C1" s="1"/>
      <c r="D1" s="1"/>
      <c r="E1" s="1"/>
      <c r="F1" s="1"/>
    </row>
    <row r="2" ht="18" customHeight="1" spans="2:6" x14ac:dyDescent="0.25">
      <c r="B2" s="2" t="s">
        <v>1</v>
      </c>
      <c r="C2" s="2"/>
      <c r="D2" s="2"/>
      <c r="E2" s="2"/>
      <c r="F2" s="2"/>
    </row>
    <row r="4" ht="24" customHeight="1" spans="2:6" x14ac:dyDescent="0.25">
      <c r="B4" s="3" t="s">
        <v>2</v>
      </c>
      <c r="C4" s="3"/>
      <c r="D4" s="3"/>
      <c r="E4" s="3"/>
      <c r="F4" s="3"/>
    </row>
    <row r="5" spans="2:6" x14ac:dyDescent="0.25">
      <c r="B5" s="4" t="s">
        <v>3</v>
      </c>
      <c r="C5" s="5" t="s">
        <v>4</v>
      </c>
      <c r="D5" s="5"/>
      <c r="E5" s="5"/>
      <c r="F5" s="5"/>
    </row>
    <row r="6" spans="2:6" x14ac:dyDescent="0.25">
      <c r="B6" s="4" t="s">
        <v>5</v>
      </c>
      <c r="C6" s="5" t="s">
        <v>4</v>
      </c>
      <c r="D6" s="5"/>
      <c r="E6" s="5"/>
      <c r="F6" s="5"/>
    </row>
    <row r="8" ht="24" customHeight="1" spans="2:6" x14ac:dyDescent="0.25">
      <c r="B8" s="3" t="s">
        <v>6</v>
      </c>
      <c r="C8" s="3"/>
      <c r="D8" s="3"/>
      <c r="E8" s="3"/>
      <c r="F8" s="3"/>
    </row>
    <row r="9" spans="2:6" x14ac:dyDescent="0.25">
      <c r="B9" s="6" t="s">
        <v>7</v>
      </c>
      <c r="C9" s="6" t="s">
        <v>8</v>
      </c>
      <c r="D9" s="6" t="s">
        <v>9</v>
      </c>
      <c r="E9" s="6" t="s">
        <v>10</v>
      </c>
      <c r="F9" s="6" t="s">
        <v>11</v>
      </c>
    </row>
    <row r="10" spans="2:6" x14ac:dyDescent="0.25">
      <c r="B10" s="4" t="s">
        <v>12</v>
      </c>
      <c r="C10" s="5" t="s">
        <v>13</v>
      </c>
      <c r="D10" s="7"/>
      <c r="E10" s="8"/>
      <c r="F10" s="9">
        <f>IFERROR((E10/1000)*D10,0)</f>
      </c>
    </row>
    <row r="11" spans="2:6" x14ac:dyDescent="0.25">
      <c r="B11" s="4" t="s">
        <v>14</v>
      </c>
      <c r="C11" s="5" t="s">
        <v>4</v>
      </c>
      <c r="D11" s="7"/>
      <c r="E11" s="8"/>
      <c r="F11" s="9">
        <f>IFERROR((E11/1000)*D11,0)</f>
      </c>
    </row>
    <row r="12" spans="2:6" x14ac:dyDescent="0.25">
      <c r="B12" s="4" t="s">
        <v>15</v>
      </c>
      <c r="C12" s="5" t="s">
        <v>4</v>
      </c>
      <c r="D12" s="7"/>
      <c r="E12" s="8"/>
      <c r="F12" s="9">
        <f>IFERROR((E12/1000)*D12,0)</f>
      </c>
    </row>
    <row r="13" spans="2:6" x14ac:dyDescent="0.25">
      <c r="B13" s="4" t="s">
        <v>16</v>
      </c>
      <c r="C13" s="5" t="s">
        <v>4</v>
      </c>
      <c r="D13" s="7"/>
      <c r="E13" s="8"/>
      <c r="F13" s="9">
        <f>IFERROR((E13/1000)*D13,0)</f>
      </c>
    </row>
    <row r="14" spans="2:6" x14ac:dyDescent="0.25">
      <c r="B14" s="4" t="s">
        <v>17</v>
      </c>
      <c r="C14" s="5" t="s">
        <v>4</v>
      </c>
      <c r="D14" s="7"/>
      <c r="E14" s="8"/>
      <c r="F14" s="9">
        <f>IFERROR((E14/1000)*D14,0)</f>
      </c>
    </row>
    <row r="15" spans="2:6" x14ac:dyDescent="0.25">
      <c r="B15" s="10" t="s">
        <v>18</v>
      </c>
      <c r="C15" s="10"/>
      <c r="D15" s="10"/>
      <c r="E15" s="10"/>
      <c r="F15" s="11">
        <f>SUM(F10:F14)</f>
      </c>
    </row>
    <row r="17" ht="24" customHeight="1" spans="2:6" x14ac:dyDescent="0.25">
      <c r="B17" s="3" t="s">
        <v>19</v>
      </c>
      <c r="C17" s="3"/>
      <c r="D17" s="3"/>
      <c r="E17" s="3"/>
      <c r="F17" s="3"/>
    </row>
    <row r="18" spans="2:3" x14ac:dyDescent="0.25">
      <c r="B18" s="4" t="s">
        <v>20</v>
      </c>
      <c r="C18" s="12">
        <v>0</v>
      </c>
    </row>
    <row r="19" spans="2:3" x14ac:dyDescent="0.25">
      <c r="B19" s="4" t="s">
        <v>21</v>
      </c>
      <c r="C19" s="13">
        <v>0</v>
      </c>
    </row>
    <row r="20" spans="2:3" x14ac:dyDescent="0.25">
      <c r="B20" s="4" t="s">
        <v>22</v>
      </c>
      <c r="C20" s="14">
        <f>C18+C19/60</f>
      </c>
    </row>
    <row r="22" ht="24" customHeight="1" spans="2:6" x14ac:dyDescent="0.25">
      <c r="B22" s="3" t="s">
        <v>23</v>
      </c>
      <c r="C22" s="3"/>
      <c r="D22" s="3"/>
      <c r="E22" s="3"/>
      <c r="F22" s="3"/>
    </row>
    <row r="23" spans="2:3" x14ac:dyDescent="0.25">
      <c r="B23" s="4" t="s">
        <v>24</v>
      </c>
      <c r="C23" s="15">
        <v>0.15</v>
      </c>
    </row>
    <row r="24" spans="2:3" x14ac:dyDescent="0.25">
      <c r="B24" s="4" t="s">
        <v>25</v>
      </c>
      <c r="C24" s="7">
        <v>0</v>
      </c>
    </row>
    <row r="25" spans="2:3" x14ac:dyDescent="0.25">
      <c r="B25" s="10" t="s">
        <v>26</v>
      </c>
      <c r="C25" s="11">
        <f>C23*C20*C24</f>
      </c>
    </row>
    <row r="27" ht="24" customHeight="1" spans="2:6" x14ac:dyDescent="0.25">
      <c r="B27" s="3" t="s">
        <v>27</v>
      </c>
      <c r="C27" s="3"/>
      <c r="D27" s="3"/>
      <c r="E27" s="3"/>
      <c r="F27" s="3"/>
    </row>
    <row r="28" spans="2:3" x14ac:dyDescent="0.25">
      <c r="B28" s="4" t="s">
        <v>28</v>
      </c>
      <c r="C28" s="7">
        <v>0</v>
      </c>
    </row>
    <row r="29" spans="2:3" x14ac:dyDescent="0.25">
      <c r="B29" s="10" t="s">
        <v>29</v>
      </c>
      <c r="C29" s="11">
        <f>C28*C20</f>
      </c>
    </row>
    <row r="30" spans="2:3" x14ac:dyDescent="0.25">
      <c r="B30" s="4" t="s">
        <v>30</v>
      </c>
      <c r="C30" s="7">
        <v>0</v>
      </c>
    </row>
    <row r="32" ht="24" customHeight="1" spans="2:6" x14ac:dyDescent="0.25">
      <c r="B32" s="3" t="s">
        <v>31</v>
      </c>
      <c r="C32" s="3"/>
      <c r="D32" s="3"/>
      <c r="E32" s="3"/>
      <c r="F32" s="3"/>
    </row>
    <row r="33" spans="2:3" x14ac:dyDescent="0.25">
      <c r="B33" s="4" t="s">
        <v>32</v>
      </c>
      <c r="C33" s="16">
        <v>1</v>
      </c>
    </row>
    <row r="34" spans="2:3" x14ac:dyDescent="0.25">
      <c r="B34" s="4" t="s">
        <v>33</v>
      </c>
      <c r="C34" s="16">
        <v>0</v>
      </c>
    </row>
    <row r="35" ht="32" customHeight="1" spans="2:6" x14ac:dyDescent="0.25">
      <c r="B35" s="17" t="s">
        <v>34</v>
      </c>
      <c r="C35" s="17"/>
      <c r="D35" s="17"/>
      <c r="E35" s="17"/>
      <c r="F35" s="17"/>
    </row>
    <row r="37" ht="24" customHeight="1" spans="2:6" x14ac:dyDescent="0.25">
      <c r="B37" s="3" t="s">
        <v>35</v>
      </c>
      <c r="C37" s="3"/>
      <c r="D37" s="3"/>
      <c r="E37" s="3"/>
      <c r="F37" s="3"/>
    </row>
    <row r="38" spans="2:6" x14ac:dyDescent="0.25">
      <c r="B38" s="4" t="s">
        <v>8</v>
      </c>
      <c r="C38" s="4"/>
      <c r="D38" s="4"/>
      <c r="E38" s="4"/>
      <c r="F38" s="9">
        <f>F15</f>
      </c>
    </row>
    <row r="39" spans="2:6" x14ac:dyDescent="0.25">
      <c r="B39" s="4" t="s">
        <v>23</v>
      </c>
      <c r="C39" s="4"/>
      <c r="D39" s="4"/>
      <c r="E39" s="4"/>
      <c r="F39" s="9">
        <f>C25</f>
      </c>
    </row>
    <row r="40" spans="2:6" x14ac:dyDescent="0.25">
      <c r="B40" s="4" t="s">
        <v>36</v>
      </c>
      <c r="C40" s="4"/>
      <c r="D40" s="4"/>
      <c r="E40" s="4"/>
      <c r="F40" s="9">
        <f>C29</f>
      </c>
    </row>
    <row r="41" spans="2:6" x14ac:dyDescent="0.25">
      <c r="B41" s="4" t="s">
        <v>37</v>
      </c>
      <c r="C41" s="4"/>
      <c r="D41" s="4"/>
      <c r="E41" s="4"/>
      <c r="F41" s="9">
        <f>C30</f>
      </c>
    </row>
    <row r="42" spans="2:6" x14ac:dyDescent="0.25">
      <c r="B42" s="10" t="s">
        <v>38</v>
      </c>
      <c r="C42" s="10"/>
      <c r="D42" s="10"/>
      <c r="E42" s="10"/>
      <c r="F42" s="11">
        <f>F15+C25+C29+C30</f>
      </c>
    </row>
    <row r="43" spans="2:6" x14ac:dyDescent="0.25">
      <c r="B43" s="4">
        <f>"Margen "&amp;TEXT(C33,"0%")</f>
      </c>
      <c r="C43" s="4"/>
      <c r="D43" s="4"/>
      <c r="E43" s="4"/>
      <c r="F43" s="9">
        <f>F42*C33</f>
      </c>
    </row>
    <row r="44" spans="2:6" x14ac:dyDescent="0.25">
      <c r="B44" s="4">
        <f>"IVA "&amp;TEXT(C34,"0%")</f>
      </c>
      <c r="C44" s="4"/>
      <c r="D44" s="4"/>
      <c r="E44" s="4"/>
      <c r="F44" s="9">
        <f>(F42+F43)*C34</f>
      </c>
    </row>
    <row r="45" ht="32" customHeight="1" spans="2:6" x14ac:dyDescent="0.25">
      <c r="B45" s="18" t="s">
        <v>39</v>
      </c>
      <c r="C45" s="18"/>
      <c r="D45" s="18"/>
      <c r="E45" s="18"/>
      <c r="F45" s="19">
        <f>F42+F43+F44</f>
      </c>
    </row>
    <row r="47" ht="32" customHeight="1" spans="2:6" x14ac:dyDescent="0.25">
      <c r="B47" s="17" t="s">
        <v>40</v>
      </c>
      <c r="C47" s="17"/>
      <c r="D47" s="17"/>
      <c r="E47" s="17"/>
      <c r="F47" s="17"/>
    </row>
  </sheetData>
  <mergeCells count="22">
    <mergeCell ref="B1:F1"/>
    <mergeCell ref="B2:F2"/>
    <mergeCell ref="B4:F4"/>
    <mergeCell ref="C5:F5"/>
    <mergeCell ref="C6:F6"/>
    <mergeCell ref="B8:F8"/>
    <mergeCell ref="B15:E15"/>
    <mergeCell ref="B17:F17"/>
    <mergeCell ref="B22:F22"/>
    <mergeCell ref="B27:F27"/>
    <mergeCell ref="B32:F32"/>
    <mergeCell ref="B35:F35"/>
    <mergeCell ref="B37:F37"/>
    <mergeCell ref="B38:E38"/>
    <mergeCell ref="B39:E39"/>
    <mergeCell ref="B40:E40"/>
    <mergeCell ref="B41:E41"/>
    <mergeCell ref="B42:E42"/>
    <mergeCell ref="B43:E43"/>
    <mergeCell ref="B44:E44"/>
    <mergeCell ref="B45:E45"/>
    <mergeCell ref="B47:F47"/>
  </mergeCells>
  <dataValidations count="1">
    <dataValidation type="list" allowBlank="1" sqref="C10:C14">
      <formula1>=Filamentos!$A$2:$A$23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 showGridLines="0"/>
  </sheetViews>
  <sheetFormatPr defaultRowHeight="20" outlineLevelRow="0" outlineLevelCol="0" x14ac:dyDescent="55" customHeight="1"/>
  <cols>
    <col min="1" max="1" width="28" customWidth="1"/>
    <col min="2" max="2" width="18" customWidth="1"/>
    <col min="3" max="3" width="40" customWidth="1"/>
  </cols>
  <sheetData>
    <row r="1" ht="26" customHeight="1" spans="1:3" x14ac:dyDescent="0.25">
      <c r="A1" s="6" t="s">
        <v>8</v>
      </c>
      <c r="B1" s="6" t="s">
        <v>41</v>
      </c>
      <c r="C1" s="6" t="s">
        <v>42</v>
      </c>
    </row>
    <row r="2" spans="1:2" x14ac:dyDescent="0.25">
      <c r="A2" s="4" t="s">
        <v>13</v>
      </c>
      <c r="B2" s="20">
        <v>19</v>
      </c>
    </row>
    <row r="3" spans="1:2" x14ac:dyDescent="0.25">
      <c r="A3" s="4" t="s">
        <v>43</v>
      </c>
      <c r="B3" s="20">
        <v>23</v>
      </c>
    </row>
    <row r="4" spans="1:2" x14ac:dyDescent="0.25">
      <c r="A4" s="4" t="s">
        <v>44</v>
      </c>
      <c r="B4" s="20">
        <v>25</v>
      </c>
    </row>
    <row r="5" spans="1:2" x14ac:dyDescent="0.25">
      <c r="A5" s="4" t="s">
        <v>45</v>
      </c>
      <c r="B5" s="20">
        <v>23</v>
      </c>
    </row>
    <row r="6" spans="1:2" x14ac:dyDescent="0.25">
      <c r="A6" s="4" t="s">
        <v>46</v>
      </c>
      <c r="B6" s="20">
        <v>29</v>
      </c>
    </row>
    <row r="7" spans="1:2" x14ac:dyDescent="0.25">
      <c r="A7" s="4" t="s">
        <v>47</v>
      </c>
      <c r="B7" s="20">
        <v>37</v>
      </c>
    </row>
    <row r="8" spans="1:2" x14ac:dyDescent="0.25">
      <c r="A8" s="4" t="s">
        <v>48</v>
      </c>
      <c r="B8" s="20">
        <v>23</v>
      </c>
    </row>
    <row r="9" spans="1:2" x14ac:dyDescent="0.25">
      <c r="A9" s="4" t="s">
        <v>49</v>
      </c>
      <c r="B9" s="20">
        <v>23</v>
      </c>
    </row>
    <row r="10" spans="1:2" x14ac:dyDescent="0.25">
      <c r="A10" s="4" t="s">
        <v>50</v>
      </c>
      <c r="B10" s="20">
        <v>42</v>
      </c>
    </row>
    <row r="11" spans="1:2" x14ac:dyDescent="0.25">
      <c r="A11" s="4" t="s">
        <v>51</v>
      </c>
      <c r="B11" s="20">
        <v>26</v>
      </c>
    </row>
    <row r="12" spans="1:2" x14ac:dyDescent="0.25">
      <c r="A12" s="4" t="s">
        <v>52</v>
      </c>
      <c r="B12" s="20">
        <v>31</v>
      </c>
    </row>
    <row r="13" spans="1:2" x14ac:dyDescent="0.25">
      <c r="A13" s="4" t="s">
        <v>53</v>
      </c>
      <c r="B13" s="20">
        <v>37</v>
      </c>
    </row>
    <row r="14" spans="1:2" x14ac:dyDescent="0.25">
      <c r="A14" s="4" t="s">
        <v>54</v>
      </c>
      <c r="B14" s="20">
        <v>42</v>
      </c>
    </row>
    <row r="15" spans="1:2" x14ac:dyDescent="0.25">
      <c r="A15" s="4" t="s">
        <v>55</v>
      </c>
      <c r="B15" s="20">
        <v>58</v>
      </c>
    </row>
    <row r="16" spans="1:2" x14ac:dyDescent="0.25">
      <c r="A16" s="4" t="s">
        <v>56</v>
      </c>
      <c r="B16" s="20">
        <v>79</v>
      </c>
    </row>
    <row r="17" spans="1:2" x14ac:dyDescent="0.25">
      <c r="A17" s="4" t="s">
        <v>57</v>
      </c>
      <c r="B17" s="20">
        <v>63</v>
      </c>
    </row>
    <row r="18" spans="1:2" x14ac:dyDescent="0.25">
      <c r="A18" s="4" t="s">
        <v>58</v>
      </c>
      <c r="B18" s="20">
        <v>52</v>
      </c>
    </row>
    <row r="19" spans="1:2" x14ac:dyDescent="0.25">
      <c r="A19" s="4" t="s">
        <v>59</v>
      </c>
      <c r="B19" s="20">
        <v>26</v>
      </c>
    </row>
    <row r="20" spans="1:2" x14ac:dyDescent="0.25">
      <c r="A20" s="4" t="s">
        <v>60</v>
      </c>
      <c r="B20" s="20">
        <v>260</v>
      </c>
    </row>
    <row r="21" spans="1:2" x14ac:dyDescent="0.25">
      <c r="A21" s="4" t="s">
        <v>61</v>
      </c>
      <c r="B21" s="20">
        <v>26</v>
      </c>
    </row>
    <row r="22" spans="1:2" x14ac:dyDescent="0.25">
      <c r="A22" s="4" t="s">
        <v>62</v>
      </c>
      <c r="B22" s="20">
        <v>40</v>
      </c>
    </row>
    <row r="23" spans="1:2" x14ac:dyDescent="0.25">
      <c r="A23" s="4" t="s">
        <v>63</v>
      </c>
      <c r="B23" s="20">
        <v>47</v>
      </c>
    </row>
    <row r="25" ht="28" customHeight="1" spans="1:3" x14ac:dyDescent="0.25">
      <c r="A25" s="17" t="s">
        <v>64</v>
      </c>
      <c r="B25" s="17"/>
      <c r="C25" s="17"/>
    </row>
    <row r="26" spans="1:3" x14ac:dyDescent="0.25">
      <c r="A26" s="17"/>
      <c r="B26" s="17"/>
      <c r="C26" s="17"/>
    </row>
    <row r="27" spans="1:3" x14ac:dyDescent="0.25">
      <c r="A27" s="17"/>
      <c r="B27" s="17"/>
      <c r="C27" s="17"/>
    </row>
  </sheetData>
  <mergeCells count="1">
    <mergeCell ref="A25:C27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33"/>
  <sheetViews>
    <sheetView workbookViewId="0" showGridLines="0"/>
  </sheetViews>
  <sheetFormatPr defaultRowHeight="20" outlineLevelRow="0" outlineLevelCol="0" x14ac:dyDescent="55" customHeight="1"/>
  <cols>
    <col min="1" max="1" width="3" customWidth="1"/>
    <col min="2" max="2" width="90" customWidth="1"/>
  </cols>
  <sheetData>
    <row r="1" ht="32" customHeight="1" spans="2:2" x14ac:dyDescent="0.25">
      <c r="B1" s="1" t="s">
        <v>65</v>
      </c>
    </row>
    <row r="3" ht="22" customHeight="1" spans="2:2" x14ac:dyDescent="0.25">
      <c r="B3" s="21" t="s">
        <v>66</v>
      </c>
    </row>
    <row r="4" ht="36" customHeight="1" spans="2:2" x14ac:dyDescent="0.25">
      <c r="B4" s="22" t="s">
        <v>67</v>
      </c>
    </row>
    <row r="6" ht="22" customHeight="1" spans="2:2" x14ac:dyDescent="0.25">
      <c r="B6" s="21" t="s">
        <v>68</v>
      </c>
    </row>
    <row r="7" ht="36" customHeight="1" spans="2:2" x14ac:dyDescent="0.25">
      <c r="B7" s="22" t="s">
        <v>69</v>
      </c>
    </row>
    <row r="9" ht="22" customHeight="1" spans="2:2" x14ac:dyDescent="0.25">
      <c r="B9" s="21" t="s">
        <v>70</v>
      </c>
    </row>
    <row r="10" ht="36" customHeight="1" spans="2:2" x14ac:dyDescent="0.25">
      <c r="B10" s="22" t="s">
        <v>71</v>
      </c>
    </row>
    <row r="12" ht="22" customHeight="1" spans="2:2" x14ac:dyDescent="0.25">
      <c r="B12" s="21" t="s">
        <v>72</v>
      </c>
    </row>
    <row r="13" ht="54" customHeight="1" spans="2:2" x14ac:dyDescent="0.25">
      <c r="B13" s="22" t="s">
        <v>73</v>
      </c>
    </row>
    <row r="15" ht="22" customHeight="1" spans="2:2" x14ac:dyDescent="0.25">
      <c r="B15" s="21" t="s">
        <v>74</v>
      </c>
    </row>
    <row r="16" ht="36" customHeight="1" spans="2:2" x14ac:dyDescent="0.25">
      <c r="B16" s="22" t="s">
        <v>75</v>
      </c>
    </row>
    <row r="18" ht="22" customHeight="1" spans="2:2" x14ac:dyDescent="0.25">
      <c r="B18" s="21" t="s">
        <v>23</v>
      </c>
    </row>
    <row r="19" ht="36" customHeight="1" spans="2:2" x14ac:dyDescent="0.25">
      <c r="B19" s="22" t="s">
        <v>76</v>
      </c>
    </row>
    <row r="21" ht="22" customHeight="1" spans="2:2" x14ac:dyDescent="0.25">
      <c r="B21" s="21" t="s">
        <v>77</v>
      </c>
    </row>
    <row r="22" ht="54" customHeight="1" spans="2:2" x14ac:dyDescent="0.25">
      <c r="B22" s="22" t="s">
        <v>78</v>
      </c>
    </row>
    <row r="24" ht="22" customHeight="1" spans="2:2" x14ac:dyDescent="0.25">
      <c r="B24" s="21" t="s">
        <v>79</v>
      </c>
    </row>
    <row r="25" ht="36" customHeight="1" spans="2:2" x14ac:dyDescent="0.25">
      <c r="B25" s="22" t="s">
        <v>80</v>
      </c>
    </row>
    <row r="27" ht="22" customHeight="1" spans="2:2" x14ac:dyDescent="0.25">
      <c r="B27" s="21" t="s">
        <v>81</v>
      </c>
    </row>
    <row r="28" ht="36" customHeight="1" spans="2:2" x14ac:dyDescent="0.25">
      <c r="B28" s="22" t="s">
        <v>82</v>
      </c>
    </row>
    <row r="30" ht="22" customHeight="1" spans="2:2" x14ac:dyDescent="0.25">
      <c r="B30" s="21" t="s">
        <v>83</v>
      </c>
    </row>
    <row r="31" ht="36" customHeight="1" spans="2:2" x14ac:dyDescent="0.25">
      <c r="B31" s="22" t="s">
        <v>84</v>
      </c>
    </row>
    <row r="33" spans="2:2" x14ac:dyDescent="0.25">
      <c r="B33" s="23" t="s">
        <v>85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Calculadora</vt:lpstr>
      <vt:lpstr>Filamentos</vt:lpstr>
      <vt:lpstr>Instrucciones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calculadora3d.online</dc:creator>
  <dc:title>Calculadora de impresión 3D</dc:title>
  <dc:subject/>
  <dc:description>Plantilla offline para calcular costo y precio de impresión 3D</dc:description>
  <cp:keywords/>
  <cp:category/>
  <cp:lastModifiedBy>Unknown</cp:lastModifiedBy>
  <dcterms:created xsi:type="dcterms:W3CDTF">2026-05-20T17:30:24Z</dcterms:created>
  <dcterms:modified xsi:type="dcterms:W3CDTF">2026-05-20T17:30:24Z</dcterms:modified>
</cp:coreProperties>
</file>